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<sst xmlns="http://schemas.openxmlformats.org/spreadsheetml/2006/main" count="38" uniqueCount="25">
  <si>
    <t>* 프로모션 : 2026.02.07 ~ 2026.02.10 23:59</t>
  </si>
  <si>
    <t>프로모션 링크</t>
  </si>
  <si>
    <t>* 접수기한 : ~ 2026.02.09 조기종료</t>
  </si>
  <si>
    <t>* 개통기한 : ~ 2026.02.15</t>
  </si>
  <si>
    <t>이츠 (7GB+/통화기본)</t>
  </si>
  <si>
    <t>√</t>
  </si>
  <si>
    <t>년월</t>
  </si>
  <si>
    <t>M+</t>
  </si>
  <si>
    <t>요금제</t>
  </si>
  <si>
    <t>쿠팡</t>
  </si>
  <si>
    <t>미리받는세뱃돈</t>
  </si>
  <si>
    <t>유심</t>
  </si>
  <si>
    <t>룰렛 (셀프)</t>
  </si>
  <si>
    <t>스크래치 (셀프)</t>
  </si>
  <si>
    <t>다모아결합</t>
  </si>
  <si>
    <t>친구추천</t>
  </si>
  <si>
    <t>혜택</t>
  </si>
  <si>
    <t>실이득</t>
  </si>
  <si>
    <t>비고</t>
  </si>
  <si>
    <t>월평균</t>
  </si>
  <si>
    <t>16일</t>
  </si>
  <si>
    <t>20일</t>
  </si>
  <si>
    <t>-</t>
  </si>
  <si>
    <t>누적</t>
  </si>
  <si>
    <t>합계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</si>
</sst>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"/>
    <numFmt numFmtId="165" formatCode="yyyy-m"/>
  </numFmts>
  <fonts count="9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4" fillId="0" fontId="8" numFmtId="0" xfId="0" applyBorder="1" applyFont="1"/>
    <xf borderId="5" fillId="0" fontId="8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8" numFmtId="0" xfId="0" applyBorder="1" applyFont="1"/>
    <xf borderId="7" fillId="0" fontId="6" numFmtId="164" xfId="0" applyAlignment="1" applyBorder="1" applyFont="1" applyNumberForma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7" fillId="0" fontId="6" numFmtId="0" xfId="0" applyAlignment="1" applyBorder="1" applyFont="1">
      <alignment horizontal="right" readingOrder="0" shrinkToFit="0" vertical="center" wrapText="0"/>
    </xf>
    <xf borderId="0" fillId="0" fontId="6" numFmtId="0" xfId="0" applyAlignment="1" applyFon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8" fillId="0" fontId="6" numFmtId="0" xfId="0" applyAlignment="1" applyBorder="1" applyFont="1">
      <alignment horizontal="right" readingOrder="0" shrinkToFit="0" vertical="center" wrapText="0"/>
    </xf>
    <xf borderId="7" fillId="0" fontId="6" numFmtId="165" xfId="0" applyAlignment="1" applyBorder="1" applyFont="1" applyNumberFormat="1">
      <alignment horizontal="center" readingOrder="0" shrinkToFit="0" vertical="center" wrapText="0"/>
    </xf>
    <xf borderId="4" fillId="0" fontId="6" numFmtId="164" xfId="0" applyAlignment="1" applyBorder="1" applyFont="1" applyNumberForma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right" readingOrder="0" shrinkToFit="0" vertical="center" wrapText="0"/>
    </xf>
    <xf borderId="5" fillId="0" fontId="6" numFmtId="0" xfId="0" applyAlignment="1" applyBorder="1" applyFont="1">
      <alignment horizontal="right" readingOrder="0" shrinkToFit="0" vertical="center" wrapText="0"/>
    </xf>
    <xf borderId="6" fillId="0" fontId="6" numFmtId="0" xfId="0" applyAlignment="1" applyBorder="1" applyFon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6" fillId="0" fontId="6" numFmtId="3" xfId="0" applyAlignment="1" applyBorder="1" applyFont="1" applyNumberFormat="1">
      <alignment horizontal="center" readingOrder="0" shrinkToFit="0" vertical="center" wrapText="0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8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10553700" cy="99726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415" TargetMode="External"/><Relationship Id="rId2" Type="http://schemas.openxmlformats.org/officeDocument/2006/relationships/hyperlink" Target="https://www.uplusumobile.com/product/pric/pricDetail?seq=587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hidden="1" min="6" max="6" width="10.75"/>
    <col customWidth="1" hidden="1" min="7" max="7" width="10.13"/>
    <col customWidth="1" hidden="1" min="8" max="8" width="12.63"/>
    <col customWidth="1" min="9" max="13" width="10.13"/>
    <col customWidth="1" min="14" max="14" width="12.63"/>
    <col customWidth="1" min="15" max="15" width="8.88"/>
  </cols>
  <sheetData>
    <row r="1">
      <c r="A1" s="1" t="s">
        <v>0</v>
      </c>
      <c r="I1" s="3" t="s">
        <v>1</v>
      </c>
      <c r="J1" s="4"/>
      <c r="K1" s="4"/>
      <c r="L1" s="4"/>
      <c r="M1" s="4"/>
      <c r="N1" s="4"/>
      <c r="O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1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>
      <c r="A3" s="1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>
      <c r="A5" s="6" t="s">
        <v>4</v>
      </c>
      <c r="D5" s="7" t="s">
        <v>5</v>
      </c>
      <c r="E5" s="7" t="s">
        <v>5</v>
      </c>
      <c r="F5" s="8"/>
      <c r="G5" s="8"/>
      <c r="H5" s="8"/>
      <c r="I5" s="7" t="s">
        <v>5</v>
      </c>
      <c r="J5" s="7" t="s">
        <v>5</v>
      </c>
      <c r="K5" s="9"/>
      <c r="L5" s="9"/>
      <c r="M5" s="9"/>
      <c r="N5" s="9"/>
      <c r="O5" s="9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>
      <c r="A6" s="10" t="s">
        <v>6</v>
      </c>
      <c r="B6" s="11" t="s">
        <v>7</v>
      </c>
      <c r="C6" s="10" t="s">
        <v>8</v>
      </c>
      <c r="D6" s="10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1" t="s">
        <v>14</v>
      </c>
      <c r="J6" s="12" t="s">
        <v>15</v>
      </c>
      <c r="K6" s="11" t="s">
        <v>8</v>
      </c>
      <c r="L6" s="11" t="s">
        <v>16</v>
      </c>
      <c r="M6" s="12" t="s">
        <v>17</v>
      </c>
      <c r="N6" s="12" t="s">
        <v>18</v>
      </c>
      <c r="O6" s="12" t="s">
        <v>19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>
      <c r="A7" s="13"/>
      <c r="B7" s="14"/>
      <c r="C7" s="13"/>
      <c r="D7" s="15" t="s">
        <v>20</v>
      </c>
      <c r="E7" s="16" t="s">
        <v>21</v>
      </c>
      <c r="F7" s="16" t="s">
        <v>21</v>
      </c>
      <c r="G7" s="16" t="s">
        <v>21</v>
      </c>
      <c r="H7" s="16" t="s">
        <v>21</v>
      </c>
      <c r="I7" s="16" t="s">
        <v>21</v>
      </c>
      <c r="J7" s="17" t="s">
        <v>22</v>
      </c>
      <c r="K7" s="16" t="s">
        <v>23</v>
      </c>
      <c r="L7" s="16" t="s">
        <v>23</v>
      </c>
      <c r="M7" s="17" t="s">
        <v>23</v>
      </c>
      <c r="N7" s="18"/>
      <c r="O7" s="18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>
      <c r="A8" s="19">
        <v>46054.0</v>
      </c>
      <c r="B8" s="20">
        <v>0.0</v>
      </c>
      <c r="C8" s="21">
        <f>FLOOR(C9 / 28 * (28-6) / 10, 1) * 10</f>
        <v>14450</v>
      </c>
      <c r="D8" s="22">
        <v>0.0</v>
      </c>
      <c r="E8" s="23">
        <v>0.0</v>
      </c>
      <c r="F8" s="23">
        <v>0.0</v>
      </c>
      <c r="G8" s="23">
        <v>0.0</v>
      </c>
      <c r="H8" s="23">
        <v>0.0</v>
      </c>
      <c r="I8" s="23">
        <v>0.0</v>
      </c>
      <c r="J8" s="24">
        <v>20000.0</v>
      </c>
      <c r="K8" s="25">
        <f t="shared" ref="K8:K19" si="1">SUM($C$8:C8)</f>
        <v>14450</v>
      </c>
      <c r="L8" s="25">
        <f t="shared" ref="L8:L19" si="2">SUM($D$8:J8)</f>
        <v>20000</v>
      </c>
      <c r="M8" s="24">
        <f t="shared" ref="M8:M19" si="3">L8-K8</f>
        <v>5550</v>
      </c>
      <c r="N8" s="26"/>
      <c r="O8" s="24">
        <f t="shared" ref="O8:O18" si="4">M8 / (B8+1)</f>
        <v>5550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>
      <c r="A9" s="19">
        <v>46082.0</v>
      </c>
      <c r="B9" s="20">
        <v>1.0</v>
      </c>
      <c r="C9" s="21">
        <v>18400.0</v>
      </c>
      <c r="D9" s="21">
        <v>10000.0</v>
      </c>
      <c r="E9" s="25">
        <v>30000.0</v>
      </c>
      <c r="F9" s="23">
        <v>0.0</v>
      </c>
      <c r="G9" s="23">
        <v>0.0</v>
      </c>
      <c r="H9" s="23">
        <v>0.0</v>
      </c>
      <c r="I9" s="23">
        <v>0.0</v>
      </c>
      <c r="J9" s="27">
        <v>0.0</v>
      </c>
      <c r="K9" s="25">
        <f t="shared" si="1"/>
        <v>32850</v>
      </c>
      <c r="L9" s="25">
        <f t="shared" si="2"/>
        <v>60000</v>
      </c>
      <c r="M9" s="24">
        <f t="shared" si="3"/>
        <v>27150</v>
      </c>
      <c r="N9" s="26"/>
      <c r="O9" s="24">
        <f t="shared" si="4"/>
        <v>13575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>
      <c r="A10" s="19">
        <v>46113.0</v>
      </c>
      <c r="B10" s="20">
        <v>2.0</v>
      </c>
      <c r="C10" s="21">
        <v>18400.0</v>
      </c>
      <c r="D10" s="21">
        <v>10000.0</v>
      </c>
      <c r="E10" s="25">
        <v>30000.0</v>
      </c>
      <c r="F10" s="23">
        <v>0.0</v>
      </c>
      <c r="G10" s="23">
        <v>0.0</v>
      </c>
      <c r="H10" s="23">
        <v>0.0</v>
      </c>
      <c r="I10" s="23">
        <v>0.0</v>
      </c>
      <c r="J10" s="27">
        <v>0.0</v>
      </c>
      <c r="K10" s="25">
        <f t="shared" si="1"/>
        <v>51250</v>
      </c>
      <c r="L10" s="25">
        <f t="shared" si="2"/>
        <v>100000</v>
      </c>
      <c r="M10" s="24">
        <f t="shared" si="3"/>
        <v>48750</v>
      </c>
      <c r="N10" s="26"/>
      <c r="O10" s="24">
        <f t="shared" si="4"/>
        <v>16250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>
      <c r="A11" s="19">
        <v>46143.0</v>
      </c>
      <c r="B11" s="20">
        <v>3.0</v>
      </c>
      <c r="C11" s="21">
        <v>18400.0</v>
      </c>
      <c r="D11" s="21">
        <v>10000.0</v>
      </c>
      <c r="E11" s="25">
        <v>30000.0</v>
      </c>
      <c r="F11" s="23">
        <v>0.0</v>
      </c>
      <c r="G11" s="23">
        <v>0.0</v>
      </c>
      <c r="H11" s="23">
        <v>0.0</v>
      </c>
      <c r="I11" s="25">
        <f>CEILING(C11 / 10, 1000) + 10000</f>
        <v>12000</v>
      </c>
      <c r="J11" s="27">
        <v>0.0</v>
      </c>
      <c r="K11" s="25">
        <f t="shared" si="1"/>
        <v>69650</v>
      </c>
      <c r="L11" s="25">
        <f t="shared" si="2"/>
        <v>152000</v>
      </c>
      <c r="M11" s="24">
        <f t="shared" si="3"/>
        <v>82350</v>
      </c>
      <c r="N11" s="26"/>
      <c r="O11" s="24">
        <f t="shared" si="4"/>
        <v>20587.5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>
      <c r="A12" s="19">
        <v>46174.0</v>
      </c>
      <c r="B12" s="20">
        <v>4.0</v>
      </c>
      <c r="C12" s="21">
        <v>18400.0</v>
      </c>
      <c r="D12" s="21">
        <v>10000.0</v>
      </c>
      <c r="E12" s="25">
        <v>30000.0</v>
      </c>
      <c r="F12" s="23">
        <v>0.0</v>
      </c>
      <c r="G12" s="23">
        <v>0.0</v>
      </c>
      <c r="H12" s="23">
        <v>0.0</v>
      </c>
      <c r="I12" s="23">
        <v>0.0</v>
      </c>
      <c r="J12" s="27">
        <v>0.0</v>
      </c>
      <c r="K12" s="25">
        <f t="shared" si="1"/>
        <v>88050</v>
      </c>
      <c r="L12" s="25">
        <f t="shared" si="2"/>
        <v>192000</v>
      </c>
      <c r="M12" s="24">
        <f t="shared" si="3"/>
        <v>103950</v>
      </c>
      <c r="N12" s="26"/>
      <c r="O12" s="24">
        <f t="shared" si="4"/>
        <v>20790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>
      <c r="A13" s="19">
        <v>46204.0</v>
      </c>
      <c r="B13" s="20">
        <v>5.0</v>
      </c>
      <c r="C13" s="21">
        <v>18400.0</v>
      </c>
      <c r="D13" s="21">
        <v>10000.0</v>
      </c>
      <c r="E13" s="25">
        <v>30000.0</v>
      </c>
      <c r="F13" s="23">
        <v>0.0</v>
      </c>
      <c r="G13" s="23">
        <v>0.0</v>
      </c>
      <c r="H13" s="23">
        <v>0.0</v>
      </c>
      <c r="I13" s="23">
        <v>0.0</v>
      </c>
      <c r="J13" s="27">
        <v>0.0</v>
      </c>
      <c r="K13" s="25">
        <f t="shared" si="1"/>
        <v>106450</v>
      </c>
      <c r="L13" s="25">
        <f t="shared" si="2"/>
        <v>232000</v>
      </c>
      <c r="M13" s="24">
        <f t="shared" si="3"/>
        <v>125550</v>
      </c>
      <c r="N13" s="26"/>
      <c r="O13" s="24">
        <f t="shared" si="4"/>
        <v>20925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>
      <c r="A14" s="19">
        <v>46235.0</v>
      </c>
      <c r="B14" s="20">
        <v>6.0</v>
      </c>
      <c r="C14" s="21">
        <v>18400.0</v>
      </c>
      <c r="D14" s="21">
        <v>10000.0</v>
      </c>
      <c r="E14" s="25">
        <v>30000.0</v>
      </c>
      <c r="F14" s="23">
        <v>0.0</v>
      </c>
      <c r="G14" s="23">
        <v>0.0</v>
      </c>
      <c r="H14" s="23">
        <v>0.0</v>
      </c>
      <c r="I14" s="25">
        <f>CEILING(C14 / 10, 1000)</f>
        <v>2000</v>
      </c>
      <c r="J14" s="27">
        <v>0.0</v>
      </c>
      <c r="K14" s="25">
        <f t="shared" si="1"/>
        <v>124850</v>
      </c>
      <c r="L14" s="25">
        <f t="shared" si="2"/>
        <v>274000</v>
      </c>
      <c r="M14" s="24">
        <f t="shared" si="3"/>
        <v>149150</v>
      </c>
      <c r="N14" s="26"/>
      <c r="O14" s="24">
        <f t="shared" si="4"/>
        <v>21307.14286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>
      <c r="A15" s="19">
        <v>46266.0</v>
      </c>
      <c r="B15" s="20">
        <v>7.0</v>
      </c>
      <c r="C15" s="21">
        <v>18400.0</v>
      </c>
      <c r="D15" s="21">
        <v>10000.0</v>
      </c>
      <c r="E15" s="25">
        <v>30000.0</v>
      </c>
      <c r="F15" s="23">
        <v>0.0</v>
      </c>
      <c r="G15" s="23">
        <v>0.0</v>
      </c>
      <c r="H15" s="23">
        <v>0.0</v>
      </c>
      <c r="I15" s="23">
        <v>0.0</v>
      </c>
      <c r="J15" s="27">
        <v>0.0</v>
      </c>
      <c r="K15" s="25">
        <f t="shared" si="1"/>
        <v>143250</v>
      </c>
      <c r="L15" s="25">
        <f t="shared" si="2"/>
        <v>314000</v>
      </c>
      <c r="M15" s="24">
        <f t="shared" si="3"/>
        <v>170750</v>
      </c>
      <c r="N15" s="26"/>
      <c r="O15" s="24">
        <f t="shared" si="4"/>
        <v>21343.75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>
      <c r="A16" s="28">
        <v>46296.0</v>
      </c>
      <c r="B16" s="20">
        <v>8.0</v>
      </c>
      <c r="C16" s="21">
        <v>18400.0</v>
      </c>
      <c r="D16" s="21">
        <v>10000.0</v>
      </c>
      <c r="E16" s="25">
        <v>30000.0</v>
      </c>
      <c r="F16" s="23">
        <v>0.0</v>
      </c>
      <c r="G16" s="23">
        <v>0.0</v>
      </c>
      <c r="H16" s="23">
        <v>0.0</v>
      </c>
      <c r="I16" s="23">
        <v>0.0</v>
      </c>
      <c r="J16" s="27">
        <v>0.0</v>
      </c>
      <c r="K16" s="25">
        <f t="shared" si="1"/>
        <v>161650</v>
      </c>
      <c r="L16" s="25">
        <f t="shared" si="2"/>
        <v>354000</v>
      </c>
      <c r="M16" s="24">
        <f t="shared" si="3"/>
        <v>192350</v>
      </c>
      <c r="N16" s="26"/>
      <c r="O16" s="24">
        <f t="shared" si="4"/>
        <v>21372.22222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>
      <c r="A17" s="28">
        <v>46327.0</v>
      </c>
      <c r="B17" s="20">
        <v>9.0</v>
      </c>
      <c r="C17" s="21">
        <v>18400.0</v>
      </c>
      <c r="D17" s="21">
        <v>10000.0</v>
      </c>
      <c r="E17" s="25">
        <v>30000.0</v>
      </c>
      <c r="F17" s="23">
        <v>0.0</v>
      </c>
      <c r="G17" s="23">
        <v>0.0</v>
      </c>
      <c r="H17" s="23">
        <v>0.0</v>
      </c>
      <c r="I17" s="25">
        <f>CEILING(C17 / 10, 1000)</f>
        <v>2000</v>
      </c>
      <c r="J17" s="27">
        <v>0.0</v>
      </c>
      <c r="K17" s="25">
        <f t="shared" si="1"/>
        <v>180050</v>
      </c>
      <c r="L17" s="25">
        <f t="shared" si="2"/>
        <v>396000</v>
      </c>
      <c r="M17" s="24">
        <f t="shared" si="3"/>
        <v>215950</v>
      </c>
      <c r="N17" s="26"/>
      <c r="O17" s="24">
        <f t="shared" si="4"/>
        <v>21595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>
      <c r="A18" s="28">
        <v>46357.0</v>
      </c>
      <c r="B18" s="20">
        <v>10.0</v>
      </c>
      <c r="C18" s="21">
        <v>18400.0</v>
      </c>
      <c r="D18" s="21">
        <v>10000.0</v>
      </c>
      <c r="E18" s="25">
        <v>30000.0</v>
      </c>
      <c r="F18" s="23">
        <v>0.0</v>
      </c>
      <c r="G18" s="23">
        <v>0.0</v>
      </c>
      <c r="H18" s="23">
        <v>0.0</v>
      </c>
      <c r="I18" s="23">
        <v>0.0</v>
      </c>
      <c r="J18" s="27">
        <v>0.0</v>
      </c>
      <c r="K18" s="25">
        <f t="shared" si="1"/>
        <v>198450</v>
      </c>
      <c r="L18" s="25">
        <f t="shared" si="2"/>
        <v>436000</v>
      </c>
      <c r="M18" s="24">
        <f t="shared" si="3"/>
        <v>237550</v>
      </c>
      <c r="N18" s="26"/>
      <c r="O18" s="24">
        <f t="shared" si="4"/>
        <v>21595.45455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>
      <c r="A19" s="29">
        <v>46388.0</v>
      </c>
      <c r="B19" s="30">
        <v>11.0</v>
      </c>
      <c r="C19" s="31">
        <v>0.0</v>
      </c>
      <c r="D19" s="31">
        <v>0.0</v>
      </c>
      <c r="E19" s="32">
        <v>0.0</v>
      </c>
      <c r="F19" s="32">
        <v>0.0</v>
      </c>
      <c r="G19" s="32">
        <v>0.0</v>
      </c>
      <c r="H19" s="32">
        <v>0.0</v>
      </c>
      <c r="I19" s="32">
        <v>0.0</v>
      </c>
      <c r="J19" s="33">
        <v>0.0</v>
      </c>
      <c r="K19" s="34">
        <f t="shared" si="1"/>
        <v>198450</v>
      </c>
      <c r="L19" s="34">
        <f t="shared" si="2"/>
        <v>436000</v>
      </c>
      <c r="M19" s="35">
        <f t="shared" si="3"/>
        <v>237550</v>
      </c>
      <c r="N19" s="36"/>
      <c r="O19" s="37" t="s">
        <v>22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>
      <c r="A20" s="38" t="s">
        <v>24</v>
      </c>
      <c r="B20" s="39"/>
      <c r="C20" s="40">
        <f t="shared" ref="C20:J20" si="5">SUM(C8:C19)</f>
        <v>198450</v>
      </c>
      <c r="D20" s="41">
        <f t="shared" si="5"/>
        <v>100000</v>
      </c>
      <c r="E20" s="41">
        <f t="shared" si="5"/>
        <v>300000</v>
      </c>
      <c r="F20" s="41">
        <f t="shared" si="5"/>
        <v>0</v>
      </c>
      <c r="G20" s="41">
        <f t="shared" si="5"/>
        <v>0</v>
      </c>
      <c r="H20" s="41">
        <f t="shared" si="5"/>
        <v>0</v>
      </c>
      <c r="I20" s="41">
        <f t="shared" si="5"/>
        <v>16000</v>
      </c>
      <c r="J20" s="40">
        <f t="shared" si="5"/>
        <v>20000</v>
      </c>
      <c r="K20" s="42"/>
      <c r="L20" s="42"/>
      <c r="M20" s="42"/>
      <c r="N20" s="9"/>
      <c r="O20" s="9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>
      <c r="A21" s="15" t="s">
        <v>16</v>
      </c>
      <c r="B21" s="18"/>
      <c r="C21" s="35">
        <f>SUMIF(D5:J5, "√", D20:J20)</f>
        <v>436000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>
      <c r="A22" s="15" t="s">
        <v>17</v>
      </c>
      <c r="B22" s="18"/>
      <c r="C22" s="35">
        <f>C21-C20</f>
        <v>237550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</sheetData>
  <mergeCells count="12">
    <mergeCell ref="N6:N7"/>
    <mergeCell ref="O6:O7"/>
    <mergeCell ref="A20:B20"/>
    <mergeCell ref="A21:B21"/>
    <mergeCell ref="A22:B22"/>
    <mergeCell ref="A1:E1"/>
    <mergeCell ref="A2:D2"/>
    <mergeCell ref="A3:D3"/>
    <mergeCell ref="A5:C5"/>
    <mergeCell ref="A6:A7"/>
    <mergeCell ref="B6:B7"/>
    <mergeCell ref="C6:C7"/>
  </mergeCells>
  <hyperlinks>
    <hyperlink r:id="rId1" ref="I1"/>
    <hyperlink r:id="rId2" ref="A5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2"/>
    </row>
    <row r="31">
      <c r="E31" s="2"/>
    </row>
  </sheetData>
  <drawing r:id="rId1"/>
</worksheet>
</file>