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<sst xmlns="http://schemas.openxmlformats.org/spreadsheetml/2006/main" count="40" uniqueCount="31">
  <si>
    <t>* 프로모션 : 2026.06.11 ~ 2026.06.11 20:00 (조기종료)</t>
  </si>
  <si>
    <t>프로모션 링크</t>
  </si>
  <si>
    <t>* 개통기한 : 2026.06.17</t>
  </si>
  <si>
    <t>이츠 (7GB+/통화기본)</t>
  </si>
  <si>
    <t>√</t>
  </si>
  <si>
    <t>년월</t>
  </si>
  <si>
    <t>M+</t>
  </si>
  <si>
    <t>요금제</t>
  </si>
  <si>
    <t>쿠팡</t>
  </si>
  <si>
    <t>묻고더블로가</t>
  </si>
  <si>
    <t>유심/eSIM</t>
  </si>
  <si>
    <t>친구추천</t>
  </si>
  <si>
    <t>혜택</t>
  </si>
  <si>
    <t>실이득</t>
  </si>
  <si>
    <t>비고</t>
  </si>
  <si>
    <t>월평균</t>
  </si>
  <si>
    <t>16일</t>
  </si>
  <si>
    <t>월초</t>
  </si>
  <si>
    <t>20일</t>
  </si>
  <si>
    <t>-</t>
  </si>
  <si>
    <t>누적</t>
  </si>
  <si>
    <t>2026-06</t>
  </si>
  <si>
    <t>2026-07</t>
  </si>
  <si>
    <t>2026-08</t>
  </si>
  <si>
    <t>2027-01</t>
  </si>
  <si>
    <t>2027-02</t>
  </si>
  <si>
    <t>2027-03</t>
  </si>
  <si>
    <t>2027-04</t>
  </si>
  <si>
    <t>2027-06</t>
  </si>
  <si>
    <t>합계</t>
  </si>
  <si>
    <t>가입자 전원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</si>
</sst>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11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>
      <b/>
      <color theme="1"/>
      <name val="Arial"/>
    </font>
    <font/>
    <font>
      <b/>
      <color rgb="FFFFFFFF"/>
      <name val="&quot;맑은 고딕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readingOrder="0" shrinkToFit="0" vertical="center" wrapText="0"/>
    </xf>
    <xf borderId="8" fillId="0" fontId="2" numFmtId="3" xfId="0" applyAlignment="1" applyBorder="1" applyFont="1" applyNumberFormat="1">
      <alignment horizontal="right"/>
    </xf>
    <xf borderId="8" fillId="0" fontId="6" numFmtId="0" xfId="0" applyAlignment="1" applyBorder="1" applyFont="1">
      <alignment horizontal="center" shrinkToFit="0" vertical="center" wrapText="0"/>
    </xf>
    <xf borderId="7" fillId="0" fontId="6" numFmtId="164" xfId="0" applyAlignment="1" applyBorder="1" applyFont="1" applyNumberFormat="1">
      <alignment horizontal="center" readingOrder="0" shrinkToFit="0" vertical="center" wrapText="0"/>
    </xf>
    <xf borderId="7" fillId="0" fontId="6" numFmtId="165" xfId="0" applyAlignment="1" applyBorder="1" applyFont="1" applyNumberFormat="1">
      <alignment horizontal="center" readingOrder="0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0" fillId="3" fontId="10" numFmtId="0" xfId="0" applyAlignment="1" applyFill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47625</xdr:colOff>
      <xdr:row>22</xdr:row>
      <xdr:rowOff>190500</xdr:rowOff>
    </xdr:from>
    <xdr:ext cx="4876800" cy="4200525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190500</xdr:rowOff>
    </xdr:from>
    <xdr:ext cx="4876800" cy="6343650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762000</xdr:colOff>
      <xdr:row>0</xdr:row>
      <xdr:rowOff>0</xdr:rowOff>
    </xdr:from>
    <xdr:ext cx="2743200" cy="638175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38</xdr:row>
      <xdr:rowOff>161925</xdr:rowOff>
    </xdr:from>
    <xdr:ext cx="8629650" cy="257175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-200025</xdr:rowOff>
    </xdr:from>
    <xdr:ext cx="8629650" cy="77628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45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9" width="10.13"/>
    <col customWidth="1" min="10" max="10" width="12.63"/>
  </cols>
  <sheetData>
    <row r="1">
      <c r="A1" s="2" t="s">
        <v>0</v>
      </c>
      <c r="F1" s="3" t="s">
        <v>1</v>
      </c>
      <c r="G1" s="4"/>
      <c r="H1" s="4"/>
      <c r="I1" s="4"/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>
      <c r="A4" s="7" t="s">
        <v>3</v>
      </c>
      <c r="D4" s="8" t="s">
        <v>4</v>
      </c>
      <c r="E4" s="8" t="s">
        <v>4</v>
      </c>
      <c r="F4" s="8" t="s">
        <v>4</v>
      </c>
      <c r="G4" s="8" t="s">
        <v>4</v>
      </c>
      <c r="H4" s="9"/>
      <c r="I4" s="9"/>
      <c r="J4" s="9"/>
      <c r="K4" s="9"/>
      <c r="L4" s="6"/>
      <c r="S4" s="6"/>
      <c r="T4" s="6"/>
      <c r="U4" s="6"/>
      <c r="V4" s="6"/>
      <c r="W4" s="6"/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1" t="s">
        <v>9</v>
      </c>
      <c r="F5" s="11" t="s">
        <v>10</v>
      </c>
      <c r="G5" s="12" t="s">
        <v>11</v>
      </c>
      <c r="H5" s="11" t="s">
        <v>7</v>
      </c>
      <c r="I5" s="11" t="s">
        <v>12</v>
      </c>
      <c r="J5" s="12" t="s">
        <v>13</v>
      </c>
      <c r="K5" s="12" t="s">
        <v>14</v>
      </c>
      <c r="L5" s="13" t="s">
        <v>15</v>
      </c>
      <c r="S5" s="6"/>
      <c r="T5" s="6"/>
      <c r="U5" s="6"/>
      <c r="V5" s="6"/>
      <c r="W5" s="6"/>
    </row>
    <row r="6">
      <c r="A6" s="14"/>
      <c r="B6" s="15"/>
      <c r="C6" s="14"/>
      <c r="D6" s="16" t="s">
        <v>16</v>
      </c>
      <c r="E6" s="17" t="s">
        <v>17</v>
      </c>
      <c r="F6" s="17" t="s">
        <v>18</v>
      </c>
      <c r="G6" s="18" t="s">
        <v>19</v>
      </c>
      <c r="H6" s="17" t="s">
        <v>20</v>
      </c>
      <c r="I6" s="17" t="s">
        <v>20</v>
      </c>
      <c r="J6" s="18" t="s">
        <v>20</v>
      </c>
      <c r="K6" s="19"/>
      <c r="L6" s="19"/>
      <c r="S6" s="6"/>
      <c r="T6" s="6"/>
      <c r="U6" s="6"/>
      <c r="V6" s="6"/>
      <c r="W6" s="6"/>
    </row>
    <row r="7">
      <c r="A7" s="20" t="s">
        <v>21</v>
      </c>
      <c r="B7" s="21">
        <v>0.0</v>
      </c>
      <c r="C7" s="22">
        <f>FLOOR(C8 / 30 * (30-10) / 10, 1) * 10</f>
        <v>12260</v>
      </c>
      <c r="D7" s="22">
        <v>0.0</v>
      </c>
      <c r="E7" s="23">
        <v>0.0</v>
      </c>
      <c r="F7" s="23">
        <v>0.0</v>
      </c>
      <c r="G7" s="24">
        <v>22000.0</v>
      </c>
      <c r="H7" s="23">
        <f t="shared" ref="H7:H19" si="1">SUM($C$7:C7)</f>
        <v>12260</v>
      </c>
      <c r="I7" s="23">
        <f t="shared" ref="I7:I19" si="2">SUMPRODUCT(($D$4:$G$4="√") * ($D$7:G7))</f>
        <v>22000</v>
      </c>
      <c r="J7" s="24">
        <f t="shared" ref="J7:J19" si="3">I7-H7</f>
        <v>9740</v>
      </c>
      <c r="K7" s="25"/>
      <c r="L7" s="26">
        <f t="shared" ref="L7:L18" si="4">J7 / (B7+1)</f>
        <v>9740</v>
      </c>
      <c r="S7" s="6"/>
      <c r="T7" s="6"/>
      <c r="U7" s="6"/>
      <c r="V7" s="6"/>
      <c r="W7" s="6"/>
    </row>
    <row r="8">
      <c r="A8" s="20" t="s">
        <v>22</v>
      </c>
      <c r="B8" s="21">
        <v>1.0</v>
      </c>
      <c r="C8" s="22">
        <v>18400.0</v>
      </c>
      <c r="D8" s="22">
        <v>10000.0</v>
      </c>
      <c r="E8" s="23">
        <v>0.0</v>
      </c>
      <c r="F8" s="23">
        <v>10000.0</v>
      </c>
      <c r="G8" s="24">
        <v>0.0</v>
      </c>
      <c r="H8" s="23">
        <f t="shared" si="1"/>
        <v>30660</v>
      </c>
      <c r="I8" s="23">
        <f t="shared" si="2"/>
        <v>42000</v>
      </c>
      <c r="J8" s="24">
        <f t="shared" si="3"/>
        <v>11340</v>
      </c>
      <c r="K8" s="27"/>
      <c r="L8" s="26">
        <f t="shared" si="4"/>
        <v>5670</v>
      </c>
      <c r="S8" s="6"/>
      <c r="T8" s="6"/>
      <c r="U8" s="6"/>
      <c r="V8" s="6"/>
      <c r="W8" s="6"/>
    </row>
    <row r="9">
      <c r="A9" s="20" t="s">
        <v>23</v>
      </c>
      <c r="B9" s="21">
        <v>2.0</v>
      </c>
      <c r="C9" s="22">
        <v>18400.0</v>
      </c>
      <c r="D9" s="22">
        <v>10000.0</v>
      </c>
      <c r="E9" s="23">
        <v>40000.0</v>
      </c>
      <c r="F9" s="23">
        <v>10000.0</v>
      </c>
      <c r="G9" s="24">
        <v>0.0</v>
      </c>
      <c r="H9" s="23">
        <f t="shared" si="1"/>
        <v>49060</v>
      </c>
      <c r="I9" s="23">
        <f t="shared" si="2"/>
        <v>102000</v>
      </c>
      <c r="J9" s="24">
        <f t="shared" si="3"/>
        <v>52940</v>
      </c>
      <c r="K9" s="27"/>
      <c r="L9" s="26">
        <f t="shared" si="4"/>
        <v>17646.66667</v>
      </c>
      <c r="S9" s="6"/>
      <c r="T9" s="6"/>
      <c r="U9" s="6"/>
      <c r="V9" s="6"/>
      <c r="W9" s="6"/>
    </row>
    <row r="10">
      <c r="A10" s="28">
        <v>46266.0</v>
      </c>
      <c r="B10" s="21">
        <v>3.0</v>
      </c>
      <c r="C10" s="22">
        <v>18400.0</v>
      </c>
      <c r="D10" s="22">
        <v>10000.0</v>
      </c>
      <c r="E10" s="23">
        <v>40000.0</v>
      </c>
      <c r="F10" s="23">
        <v>0.0</v>
      </c>
      <c r="G10" s="24">
        <v>0.0</v>
      </c>
      <c r="H10" s="23">
        <f t="shared" si="1"/>
        <v>67460</v>
      </c>
      <c r="I10" s="23">
        <f t="shared" si="2"/>
        <v>152000</v>
      </c>
      <c r="J10" s="24">
        <f t="shared" si="3"/>
        <v>84540</v>
      </c>
      <c r="K10" s="27"/>
      <c r="L10" s="26">
        <f t="shared" si="4"/>
        <v>21135</v>
      </c>
      <c r="S10" s="6"/>
      <c r="T10" s="6"/>
      <c r="U10" s="6"/>
      <c r="V10" s="6"/>
      <c r="W10" s="6"/>
    </row>
    <row r="11">
      <c r="A11" s="29">
        <v>46296.0</v>
      </c>
      <c r="B11" s="21">
        <v>4.0</v>
      </c>
      <c r="C11" s="22">
        <v>18400.0</v>
      </c>
      <c r="D11" s="22">
        <v>10000.0</v>
      </c>
      <c r="E11" s="23">
        <v>40000.0</v>
      </c>
      <c r="F11" s="23">
        <v>0.0</v>
      </c>
      <c r="G11" s="24">
        <v>0.0</v>
      </c>
      <c r="H11" s="23">
        <f t="shared" si="1"/>
        <v>85860</v>
      </c>
      <c r="I11" s="23">
        <f t="shared" si="2"/>
        <v>202000</v>
      </c>
      <c r="J11" s="24">
        <f t="shared" si="3"/>
        <v>116140</v>
      </c>
      <c r="K11" s="27"/>
      <c r="L11" s="26">
        <f t="shared" si="4"/>
        <v>23228</v>
      </c>
      <c r="S11" s="6"/>
      <c r="T11" s="6"/>
      <c r="U11" s="6"/>
      <c r="V11" s="6"/>
      <c r="W11" s="6"/>
    </row>
    <row r="12">
      <c r="A12" s="29">
        <v>46327.0</v>
      </c>
      <c r="B12" s="21">
        <v>5.0</v>
      </c>
      <c r="C12" s="22">
        <v>18400.0</v>
      </c>
      <c r="D12" s="22">
        <v>10000.0</v>
      </c>
      <c r="E12" s="23">
        <v>40000.0</v>
      </c>
      <c r="F12" s="23">
        <v>0.0</v>
      </c>
      <c r="G12" s="24">
        <v>0.0</v>
      </c>
      <c r="H12" s="23">
        <f t="shared" si="1"/>
        <v>104260</v>
      </c>
      <c r="I12" s="23">
        <f t="shared" si="2"/>
        <v>252000</v>
      </c>
      <c r="J12" s="24">
        <f t="shared" si="3"/>
        <v>147740</v>
      </c>
      <c r="K12" s="27"/>
      <c r="L12" s="26">
        <f t="shared" si="4"/>
        <v>24623.33333</v>
      </c>
      <c r="S12" s="6"/>
      <c r="T12" s="6"/>
      <c r="U12" s="6"/>
      <c r="V12" s="6"/>
      <c r="W12" s="6"/>
    </row>
    <row r="13">
      <c r="A13" s="29">
        <v>46357.0</v>
      </c>
      <c r="B13" s="21">
        <v>6.0</v>
      </c>
      <c r="C13" s="22">
        <v>18400.0</v>
      </c>
      <c r="D13" s="22">
        <v>10000.0</v>
      </c>
      <c r="E13" s="23">
        <v>40000.0</v>
      </c>
      <c r="F13" s="23">
        <v>0.0</v>
      </c>
      <c r="G13" s="24">
        <v>0.0</v>
      </c>
      <c r="H13" s="23">
        <f t="shared" si="1"/>
        <v>122660</v>
      </c>
      <c r="I13" s="23">
        <f t="shared" si="2"/>
        <v>302000</v>
      </c>
      <c r="J13" s="24">
        <f t="shared" si="3"/>
        <v>179340</v>
      </c>
      <c r="K13" s="27"/>
      <c r="L13" s="26">
        <f t="shared" si="4"/>
        <v>25620</v>
      </c>
      <c r="S13" s="6"/>
      <c r="T13" s="6"/>
      <c r="U13" s="6"/>
      <c r="V13" s="6"/>
      <c r="W13" s="6"/>
    </row>
    <row r="14">
      <c r="A14" s="20" t="s">
        <v>24</v>
      </c>
      <c r="B14" s="21">
        <v>7.0</v>
      </c>
      <c r="C14" s="22">
        <v>18400.0</v>
      </c>
      <c r="D14" s="22">
        <v>10000.0</v>
      </c>
      <c r="E14" s="23">
        <v>40000.0</v>
      </c>
      <c r="F14" s="23">
        <v>0.0</v>
      </c>
      <c r="G14" s="24">
        <v>0.0</v>
      </c>
      <c r="H14" s="23">
        <f t="shared" si="1"/>
        <v>141060</v>
      </c>
      <c r="I14" s="23">
        <f t="shared" si="2"/>
        <v>352000</v>
      </c>
      <c r="J14" s="24">
        <f t="shared" si="3"/>
        <v>210940</v>
      </c>
      <c r="K14" s="27"/>
      <c r="L14" s="26">
        <f t="shared" si="4"/>
        <v>26367.5</v>
      </c>
      <c r="S14" s="6"/>
      <c r="T14" s="6"/>
      <c r="U14" s="6"/>
      <c r="V14" s="6"/>
      <c r="W14" s="6"/>
    </row>
    <row r="15">
      <c r="A15" s="20" t="s">
        <v>25</v>
      </c>
      <c r="B15" s="21">
        <v>8.0</v>
      </c>
      <c r="C15" s="22">
        <v>18400.0</v>
      </c>
      <c r="D15" s="22">
        <v>10000.0</v>
      </c>
      <c r="E15" s="23">
        <v>40000.0</v>
      </c>
      <c r="F15" s="23">
        <v>0.0</v>
      </c>
      <c r="G15" s="24">
        <v>0.0</v>
      </c>
      <c r="H15" s="23">
        <f t="shared" si="1"/>
        <v>159460</v>
      </c>
      <c r="I15" s="23">
        <f t="shared" si="2"/>
        <v>402000</v>
      </c>
      <c r="J15" s="24">
        <f t="shared" si="3"/>
        <v>242540</v>
      </c>
      <c r="K15" s="27"/>
      <c r="L15" s="26">
        <f t="shared" si="4"/>
        <v>26948.88889</v>
      </c>
      <c r="S15" s="6"/>
      <c r="T15" s="6"/>
      <c r="U15" s="6"/>
      <c r="V15" s="6"/>
      <c r="W15" s="6"/>
    </row>
    <row r="16">
      <c r="A16" s="30" t="s">
        <v>26</v>
      </c>
      <c r="B16" s="21">
        <v>9.0</v>
      </c>
      <c r="C16" s="22">
        <v>18400.0</v>
      </c>
      <c r="D16" s="22">
        <v>10000.0</v>
      </c>
      <c r="E16" s="23">
        <v>40000.0</v>
      </c>
      <c r="F16" s="23">
        <v>0.0</v>
      </c>
      <c r="G16" s="24">
        <v>0.0</v>
      </c>
      <c r="H16" s="23">
        <f t="shared" si="1"/>
        <v>177860</v>
      </c>
      <c r="I16" s="23">
        <f t="shared" si="2"/>
        <v>452000</v>
      </c>
      <c r="J16" s="24">
        <f t="shared" si="3"/>
        <v>274140</v>
      </c>
      <c r="K16" s="27"/>
      <c r="L16" s="26">
        <f t="shared" si="4"/>
        <v>27414</v>
      </c>
      <c r="S16" s="6"/>
      <c r="T16" s="6"/>
      <c r="U16" s="6"/>
      <c r="V16" s="6"/>
      <c r="W16" s="6"/>
    </row>
    <row r="17">
      <c r="A17" s="30" t="s">
        <v>27</v>
      </c>
      <c r="B17" s="21">
        <v>10.0</v>
      </c>
      <c r="C17" s="22">
        <v>18400.0</v>
      </c>
      <c r="D17" s="22">
        <v>10000.0</v>
      </c>
      <c r="E17" s="23">
        <v>40000.0</v>
      </c>
      <c r="F17" s="23">
        <v>0.0</v>
      </c>
      <c r="G17" s="24">
        <v>0.0</v>
      </c>
      <c r="H17" s="23">
        <f t="shared" si="1"/>
        <v>196260</v>
      </c>
      <c r="I17" s="23">
        <f t="shared" si="2"/>
        <v>502000</v>
      </c>
      <c r="J17" s="24">
        <f t="shared" si="3"/>
        <v>305740</v>
      </c>
      <c r="K17" s="27"/>
      <c r="L17" s="26">
        <f t="shared" si="4"/>
        <v>27794.54545</v>
      </c>
      <c r="S17" s="6"/>
      <c r="T17" s="6"/>
      <c r="U17" s="6"/>
      <c r="V17" s="6"/>
      <c r="W17" s="6"/>
    </row>
    <row r="18">
      <c r="A18" s="28">
        <v>46508.0</v>
      </c>
      <c r="B18" s="21">
        <v>11.0</v>
      </c>
      <c r="C18" s="22">
        <v>18400.0</v>
      </c>
      <c r="D18" s="22">
        <v>10000.0</v>
      </c>
      <c r="E18" s="23">
        <v>40000.0</v>
      </c>
      <c r="F18" s="23">
        <v>0.0</v>
      </c>
      <c r="G18" s="24">
        <v>0.0</v>
      </c>
      <c r="H18" s="23">
        <f t="shared" si="1"/>
        <v>214660</v>
      </c>
      <c r="I18" s="23">
        <f t="shared" si="2"/>
        <v>552000</v>
      </c>
      <c r="J18" s="24">
        <f t="shared" si="3"/>
        <v>337340</v>
      </c>
      <c r="K18" s="27"/>
      <c r="L18" s="26">
        <f t="shared" si="4"/>
        <v>28111.66667</v>
      </c>
      <c r="S18" s="6"/>
      <c r="T18" s="6"/>
      <c r="U18" s="6"/>
      <c r="V18" s="6"/>
      <c r="W18" s="6"/>
    </row>
    <row r="19">
      <c r="A19" s="31" t="s">
        <v>28</v>
      </c>
      <c r="B19" s="32">
        <v>12.0</v>
      </c>
      <c r="C19" s="33">
        <v>0.0</v>
      </c>
      <c r="D19" s="33">
        <v>0.0</v>
      </c>
      <c r="E19" s="34">
        <v>0.0</v>
      </c>
      <c r="F19" s="34">
        <v>0.0</v>
      </c>
      <c r="G19" s="35">
        <v>0.0</v>
      </c>
      <c r="H19" s="34">
        <f t="shared" si="1"/>
        <v>214660</v>
      </c>
      <c r="I19" s="34">
        <f t="shared" si="2"/>
        <v>552000</v>
      </c>
      <c r="J19" s="35">
        <f t="shared" si="3"/>
        <v>337340</v>
      </c>
      <c r="K19" s="36"/>
      <c r="L19" s="37" t="s">
        <v>19</v>
      </c>
      <c r="S19" s="6"/>
      <c r="T19" s="6"/>
      <c r="U19" s="6"/>
      <c r="V19" s="6"/>
      <c r="W19" s="6"/>
    </row>
    <row r="20">
      <c r="A20" s="38" t="s">
        <v>29</v>
      </c>
      <c r="B20" s="39"/>
      <c r="C20" s="40">
        <f>SUM(C7:C19)</f>
        <v>214660</v>
      </c>
      <c r="D20" s="41">
        <f t="shared" ref="D20:G20" si="5">SUMPRODUCT((D$4="√") * (D$7:D19))</f>
        <v>110000</v>
      </c>
      <c r="E20" s="41">
        <f t="shared" si="5"/>
        <v>400000</v>
      </c>
      <c r="F20" s="41">
        <f t="shared" si="5"/>
        <v>20000</v>
      </c>
      <c r="G20" s="40">
        <f t="shared" si="5"/>
        <v>22000</v>
      </c>
      <c r="H20" s="42"/>
      <c r="I20" s="42"/>
      <c r="J20" s="42"/>
      <c r="K20" s="9"/>
      <c r="L20" s="6"/>
      <c r="S20" s="6"/>
      <c r="T20" s="6"/>
      <c r="U20" s="6"/>
      <c r="V20" s="6"/>
      <c r="W20" s="6"/>
    </row>
    <row r="21">
      <c r="A21" s="16" t="s">
        <v>12</v>
      </c>
      <c r="B21" s="19"/>
      <c r="C21" s="35">
        <f>SUMIF(D4:G4, "√", D20:G20)</f>
        <v>552000</v>
      </c>
      <c r="D21" s="21"/>
      <c r="E21" s="43" t="s">
        <v>30</v>
      </c>
      <c r="F21" s="9"/>
      <c r="G21" s="9"/>
      <c r="H21" s="9"/>
      <c r="I21" s="9"/>
      <c r="J21" s="9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>
      <c r="A22" s="16" t="s">
        <v>13</v>
      </c>
      <c r="B22" s="19"/>
      <c r="C22" s="35">
        <f>C21-C20</f>
        <v>337340</v>
      </c>
      <c r="D22" s="9"/>
      <c r="E22" s="9"/>
      <c r="F22" s="9"/>
      <c r="G22" s="9"/>
      <c r="H22" s="9"/>
      <c r="I22" s="9"/>
      <c r="J22" s="9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</sheetData>
  <mergeCells count="10">
    <mergeCell ref="A20:B20"/>
    <mergeCell ref="A21:B21"/>
    <mergeCell ref="A22:B22"/>
    <mergeCell ref="A1:E1"/>
    <mergeCell ref="A4:C4"/>
    <mergeCell ref="A5:A6"/>
    <mergeCell ref="B5:B6"/>
    <mergeCell ref="C5:C6"/>
    <mergeCell ref="K5:K6"/>
    <mergeCell ref="L5:L6"/>
  </mergeCells>
  <hyperlinks>
    <hyperlink r:id="rId1" ref="F1"/>
    <hyperlink r:id="rId2" ref="A4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1"/>
    </row>
    <row r="31">
      <c r="E31" s="1"/>
    </row>
  </sheetData>
  <drawing r:id="rId1"/>
</worksheet>
</file>