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<sst xmlns="http://schemas.openxmlformats.org/spreadsheetml/2006/main" count="35" uniqueCount="26">
  <si>
    <t>* 프로모션 : 2026.06.29 ~ 2026.06.30</t>
  </si>
  <si>
    <t>프로모션 링크</t>
  </si>
  <si>
    <t>다성비 (1.5GB/통화기본) [매월 다이소 5천원]</t>
  </si>
  <si>
    <t>√</t>
  </si>
  <si>
    <t>년월</t>
  </si>
  <si>
    <t>M+</t>
  </si>
  <si>
    <t>요금제</t>
  </si>
  <si>
    <t>다이소</t>
  </si>
  <si>
    <t>끝나지않은이야기</t>
  </si>
  <si>
    <t>eSIM</t>
  </si>
  <si>
    <t>친구추천</t>
  </si>
  <si>
    <t>혜택</t>
  </si>
  <si>
    <t>실이득</t>
  </si>
  <si>
    <t>비고</t>
  </si>
  <si>
    <t>월평균</t>
  </si>
  <si>
    <t>16일</t>
  </si>
  <si>
    <t>7일</t>
  </si>
  <si>
    <t>20일</t>
  </si>
  <si>
    <t>-</t>
  </si>
  <si>
    <t>누적</t>
  </si>
  <si>
    <t>2026-06</t>
  </si>
  <si>
    <t>2026-07</t>
  </si>
  <si>
    <t>2026-08</t>
  </si>
  <si>
    <t>2026-10</t>
  </si>
  <si>
    <t>2026-11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</si>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</sst>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10">
    <font>
      <sz val="10.0"/>
      <color rgb="FF000000"/>
      <name val="Arial"/>
      <scheme val="minor"/>
    </font>
    <font>
      <color theme="1"/>
      <name val="Arial"/>
    </font>
    <font>
      <color rgb="FF000000"/>
      <name val="&quot;맑은 고딕&quot;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right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2" fillId="2" fontId="6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vertical="center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2" numFmtId="0" xfId="0" applyAlignment="1" applyBorder="1" applyFont="1">
      <alignment horizontal="center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7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3" xfId="0" applyAlignment="1" applyFont="1" applyNumberFormat="1">
      <alignment horizontal="right" readingOrder="0" shrinkToFit="0" vertical="center" wrapText="0"/>
    </xf>
    <xf borderId="8" fillId="0" fontId="2" numFmtId="3" xfId="0" applyAlignment="1" applyBorder="1" applyFont="1" applyNumberFormat="1">
      <alignment horizontal="right" readingOrder="0" shrinkToFit="0" vertical="center" wrapText="0"/>
    </xf>
    <xf borderId="8" fillId="0" fontId="2" numFmtId="0" xfId="0" applyAlignment="1" applyBorder="1" applyFont="1">
      <alignment horizontal="left" readingOrder="0" shrinkToFit="0" vertical="center" wrapText="0"/>
    </xf>
    <xf borderId="8" fillId="0" fontId="1" numFmtId="3" xfId="0" applyAlignment="1" applyBorder="1" applyFont="1" applyNumberFormat="1">
      <alignment horizontal="right"/>
    </xf>
    <xf borderId="8" fillId="0" fontId="2" numFmtId="0" xfId="0" applyAlignment="1" applyBorder="1" applyFont="1">
      <alignment horizontal="center" shrinkToFit="0" vertical="center" wrapText="0"/>
    </xf>
    <xf borderId="7" fillId="0" fontId="2" numFmtId="164" xfId="0" applyAlignment="1" applyBorder="1" applyFont="1" applyNumberFormat="1">
      <alignment horizontal="center" readingOrder="0" shrinkToFit="0" vertical="center" wrapText="0"/>
    </xf>
    <xf quotePrefix="1" borderId="4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4" fillId="0" fontId="2" numFmtId="3" xfId="0" applyAlignment="1" applyBorder="1" applyFont="1" applyNumberFormat="1">
      <alignment horizontal="right" readingOrder="0" shrinkToFit="0" vertical="center" wrapText="0"/>
    </xf>
    <xf borderId="5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2" numFmtId="3" xfId="0" applyAlignment="1" applyBorder="1" applyFont="1" applyNumberFormat="1">
      <alignment horizontal="right" readingOrder="0" shrinkToFit="0" vertical="center" wrapText="0"/>
    </xf>
    <xf borderId="11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17</xdr:row>
      <xdr:rowOff>0</xdr:rowOff>
    </xdr:from>
    <xdr:ext cx="4876800" cy="603885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16</xdr:row>
      <xdr:rowOff>200025</xdr:rowOff>
    </xdr:from>
    <xdr:ext cx="5105400" cy="6038850"/>
    <xdr:pic>
      <xdr:nvPicPr>
        <xdr:cNvPr id="0" name="image3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58225" cy="7981950"/>
    <xdr:pic>
      <xdr:nvPicPr>
        <xdr:cNvPr id="0" name="image4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180975</xdr:rowOff>
    </xdr:from>
    <xdr:ext cx="8658225" cy="1657350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66" TargetMode="External"/><Relationship Id="rId2" Type="http://schemas.openxmlformats.org/officeDocument/2006/relationships/hyperlink" Target="https://www.uplusumobile.com/product/pric/pricDetail?seq=576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min="6" max="9" width="10.13"/>
    <col customWidth="1" min="10" max="10" width="12.63"/>
  </cols>
  <sheetData>
    <row r="1">
      <c r="A1" s="1"/>
      <c r="B1" s="1"/>
      <c r="C1" s="1"/>
      <c r="D1" s="1"/>
      <c r="E1" s="1"/>
      <c r="F1" s="3"/>
      <c r="G1" s="4"/>
      <c r="H1" s="4"/>
      <c r="I1" s="4"/>
      <c r="J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1" t="s">
        <v>0</v>
      </c>
      <c r="F2" s="6" t="s">
        <v>1</v>
      </c>
      <c r="G2" s="4"/>
      <c r="H2" s="4"/>
      <c r="I2" s="4"/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>
      <c r="A5" s="8" t="s">
        <v>2</v>
      </c>
      <c r="D5" s="9" t="s">
        <v>3</v>
      </c>
      <c r="E5" s="9" t="s">
        <v>3</v>
      </c>
      <c r="F5" s="9" t="s">
        <v>3</v>
      </c>
      <c r="G5" s="9" t="s">
        <v>3</v>
      </c>
      <c r="H5" s="2"/>
      <c r="I5" s="2"/>
      <c r="J5" s="2"/>
      <c r="K5" s="2"/>
      <c r="L5" s="7"/>
      <c r="S5" s="7"/>
      <c r="T5" s="7"/>
      <c r="U5" s="7"/>
      <c r="V5" s="7"/>
      <c r="W5" s="7"/>
    </row>
    <row r="6">
      <c r="A6" s="10" t="s">
        <v>4</v>
      </c>
      <c r="B6" s="11" t="s">
        <v>5</v>
      </c>
      <c r="C6" s="10" t="s">
        <v>6</v>
      </c>
      <c r="D6" s="10" t="s">
        <v>7</v>
      </c>
      <c r="E6" s="11" t="s">
        <v>8</v>
      </c>
      <c r="F6" s="12" t="s">
        <v>9</v>
      </c>
      <c r="G6" s="13" t="s">
        <v>10</v>
      </c>
      <c r="H6" s="11" t="s">
        <v>6</v>
      </c>
      <c r="I6" s="11" t="s">
        <v>11</v>
      </c>
      <c r="J6" s="13" t="s">
        <v>12</v>
      </c>
      <c r="K6" s="13" t="s">
        <v>13</v>
      </c>
      <c r="L6" s="14" t="s">
        <v>14</v>
      </c>
      <c r="S6" s="7"/>
      <c r="T6" s="7"/>
      <c r="U6" s="7"/>
      <c r="V6" s="7"/>
      <c r="W6" s="7"/>
    </row>
    <row r="7">
      <c r="A7" s="15"/>
      <c r="B7" s="16"/>
      <c r="C7" s="15"/>
      <c r="D7" s="17" t="s">
        <v>15</v>
      </c>
      <c r="E7" s="18" t="s">
        <v>16</v>
      </c>
      <c r="F7" s="18" t="s">
        <v>17</v>
      </c>
      <c r="G7" s="19" t="s">
        <v>18</v>
      </c>
      <c r="H7" s="18" t="s">
        <v>19</v>
      </c>
      <c r="I7" s="18" t="s">
        <v>19</v>
      </c>
      <c r="J7" s="19" t="s">
        <v>19</v>
      </c>
      <c r="K7" s="20"/>
      <c r="L7" s="20"/>
      <c r="S7" s="7"/>
      <c r="T7" s="7"/>
      <c r="U7" s="7"/>
      <c r="V7" s="7"/>
      <c r="W7" s="7"/>
    </row>
    <row r="8">
      <c r="A8" s="21" t="s">
        <v>20</v>
      </c>
      <c r="B8" s="22">
        <v>0.0</v>
      </c>
      <c r="C8" s="23">
        <f>FLOOR(C9 / 30 * (30-28) / 10, 1) * 10</f>
        <v>590</v>
      </c>
      <c r="D8" s="23">
        <v>0.0</v>
      </c>
      <c r="E8" s="24">
        <v>0.0</v>
      </c>
      <c r="F8" s="24">
        <v>0.0</v>
      </c>
      <c r="G8" s="25">
        <v>22000.0</v>
      </c>
      <c r="H8" s="24">
        <f t="shared" ref="H8:H13" si="1">SUM($C$8:C8)</f>
        <v>590</v>
      </c>
      <c r="I8" s="24">
        <f t="shared" ref="I8:I13" si="2">SUMPRODUCT(($D$5:$G$5="√") * ($D$8:G8))</f>
        <v>22000</v>
      </c>
      <c r="J8" s="25">
        <f t="shared" ref="J8:J13" si="3">I8-H8</f>
        <v>21410</v>
      </c>
      <c r="K8" s="26"/>
      <c r="L8" s="27">
        <f>J8</f>
        <v>21410</v>
      </c>
      <c r="S8" s="7"/>
      <c r="T8" s="7"/>
      <c r="U8" s="7"/>
      <c r="V8" s="7"/>
      <c r="W8" s="7"/>
    </row>
    <row r="9">
      <c r="A9" s="21" t="s">
        <v>21</v>
      </c>
      <c r="B9" s="22">
        <v>1.0</v>
      </c>
      <c r="C9" s="23">
        <v>8900.0</v>
      </c>
      <c r="D9" s="23">
        <v>5000.0</v>
      </c>
      <c r="E9" s="24">
        <v>0.0</v>
      </c>
      <c r="F9" s="24">
        <v>30000.0</v>
      </c>
      <c r="G9" s="25">
        <v>0.0</v>
      </c>
      <c r="H9" s="24">
        <f t="shared" si="1"/>
        <v>9490</v>
      </c>
      <c r="I9" s="24">
        <f t="shared" si="2"/>
        <v>57000</v>
      </c>
      <c r="J9" s="25">
        <f t="shared" si="3"/>
        <v>47510</v>
      </c>
      <c r="K9" s="28"/>
      <c r="L9" s="27">
        <f t="shared" ref="L9:L12" si="4">J9 / (B9)</f>
        <v>47510</v>
      </c>
      <c r="S9" s="7"/>
      <c r="T9" s="7"/>
      <c r="U9" s="7"/>
      <c r="V9" s="7"/>
      <c r="W9" s="7"/>
    </row>
    <row r="10">
      <c r="A10" s="21" t="s">
        <v>22</v>
      </c>
      <c r="B10" s="22">
        <v>2.0</v>
      </c>
      <c r="C10" s="23">
        <v>8900.0</v>
      </c>
      <c r="D10" s="23">
        <v>5000.0</v>
      </c>
      <c r="E10" s="24">
        <v>20000.0</v>
      </c>
      <c r="F10" s="24">
        <v>30000.0</v>
      </c>
      <c r="G10" s="25">
        <v>0.0</v>
      </c>
      <c r="H10" s="24">
        <f t="shared" si="1"/>
        <v>18390</v>
      </c>
      <c r="I10" s="24">
        <f t="shared" si="2"/>
        <v>112000</v>
      </c>
      <c r="J10" s="25">
        <f t="shared" si="3"/>
        <v>93610</v>
      </c>
      <c r="K10" s="28"/>
      <c r="L10" s="27">
        <f t="shared" si="4"/>
        <v>46805</v>
      </c>
      <c r="S10" s="7"/>
      <c r="T10" s="7"/>
      <c r="U10" s="7"/>
      <c r="V10" s="7"/>
      <c r="W10" s="7"/>
    </row>
    <row r="11">
      <c r="A11" s="29">
        <v>46266.0</v>
      </c>
      <c r="B11" s="22">
        <v>3.0</v>
      </c>
      <c r="C11" s="23">
        <v>8900.0</v>
      </c>
      <c r="D11" s="23">
        <v>5000.0</v>
      </c>
      <c r="E11" s="24">
        <v>20000.0</v>
      </c>
      <c r="F11" s="24">
        <v>0.0</v>
      </c>
      <c r="G11" s="25">
        <v>0.0</v>
      </c>
      <c r="H11" s="24">
        <f t="shared" si="1"/>
        <v>27290</v>
      </c>
      <c r="I11" s="24">
        <f t="shared" si="2"/>
        <v>137000</v>
      </c>
      <c r="J11" s="25">
        <f t="shared" si="3"/>
        <v>109710</v>
      </c>
      <c r="K11" s="28"/>
      <c r="L11" s="27">
        <f t="shared" si="4"/>
        <v>36570</v>
      </c>
      <c r="S11" s="7"/>
      <c r="T11" s="7"/>
      <c r="U11" s="7"/>
      <c r="V11" s="7"/>
      <c r="W11" s="7"/>
    </row>
    <row r="12">
      <c r="A12" s="21" t="s">
        <v>23</v>
      </c>
      <c r="B12" s="22">
        <v>4.0</v>
      </c>
      <c r="C12" s="23">
        <f>FLOOR(C9 / 30 * 7 / 10, 1) * 10</f>
        <v>2070</v>
      </c>
      <c r="D12" s="23">
        <v>0.0</v>
      </c>
      <c r="E12" s="24">
        <v>20000.0</v>
      </c>
      <c r="F12" s="24">
        <v>0.0</v>
      </c>
      <c r="G12" s="25">
        <v>0.0</v>
      </c>
      <c r="H12" s="24">
        <f t="shared" si="1"/>
        <v>29360</v>
      </c>
      <c r="I12" s="24">
        <f t="shared" si="2"/>
        <v>157000</v>
      </c>
      <c r="J12" s="25">
        <f t="shared" si="3"/>
        <v>127640</v>
      </c>
      <c r="K12" s="28"/>
      <c r="L12" s="27">
        <f t="shared" si="4"/>
        <v>31910</v>
      </c>
      <c r="S12" s="7"/>
      <c r="T12" s="7"/>
      <c r="U12" s="7"/>
      <c r="V12" s="7"/>
      <c r="W12" s="7"/>
    </row>
    <row r="13">
      <c r="A13" s="30" t="s">
        <v>24</v>
      </c>
      <c r="B13" s="31">
        <v>5.0</v>
      </c>
      <c r="C13" s="32">
        <v>0.0</v>
      </c>
      <c r="D13" s="32">
        <v>0.0</v>
      </c>
      <c r="E13" s="33">
        <v>0.0</v>
      </c>
      <c r="F13" s="33">
        <v>0.0</v>
      </c>
      <c r="G13" s="34">
        <v>0.0</v>
      </c>
      <c r="H13" s="33">
        <f t="shared" si="1"/>
        <v>29360</v>
      </c>
      <c r="I13" s="33">
        <f t="shared" si="2"/>
        <v>157000</v>
      </c>
      <c r="J13" s="34">
        <f t="shared" si="3"/>
        <v>127640</v>
      </c>
      <c r="K13" s="35"/>
      <c r="L13" s="36" t="s">
        <v>18</v>
      </c>
      <c r="S13" s="7"/>
      <c r="T13" s="7"/>
      <c r="U13" s="7"/>
      <c r="V13" s="7"/>
      <c r="W13" s="7"/>
    </row>
    <row r="14">
      <c r="A14" s="37" t="s">
        <v>25</v>
      </c>
      <c r="B14" s="38"/>
      <c r="C14" s="39">
        <f>SUM(C8:C13)</f>
        <v>29360</v>
      </c>
      <c r="D14" s="40">
        <f t="shared" ref="D14:G14" si="5">SUMPRODUCT((D$5="√") * (D$8:D13))</f>
        <v>15000</v>
      </c>
      <c r="E14" s="40">
        <f t="shared" si="5"/>
        <v>60000</v>
      </c>
      <c r="F14" s="40">
        <f t="shared" si="5"/>
        <v>60000</v>
      </c>
      <c r="G14" s="39">
        <f t="shared" si="5"/>
        <v>22000</v>
      </c>
      <c r="H14" s="41"/>
      <c r="I14" s="41"/>
      <c r="J14" s="41"/>
      <c r="K14" s="2"/>
      <c r="L14" s="7"/>
      <c r="S14" s="7"/>
      <c r="T14" s="7"/>
      <c r="U14" s="7"/>
      <c r="V14" s="7"/>
      <c r="W14" s="7"/>
    </row>
    <row r="15">
      <c r="A15" s="17" t="s">
        <v>11</v>
      </c>
      <c r="B15" s="20"/>
      <c r="C15" s="34">
        <f>SUMIF(D5:G5, "√", D14:G14)</f>
        <v>157000</v>
      </c>
      <c r="D15" s="22"/>
      <c r="E15" s="2"/>
      <c r="F15" s="2"/>
      <c r="G15" s="2"/>
      <c r="H15" s="2"/>
      <c r="I15" s="2"/>
      <c r="J15" s="2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>
      <c r="A16" s="17" t="s">
        <v>12</v>
      </c>
      <c r="B16" s="20"/>
      <c r="C16" s="34">
        <f>C15-C14</f>
        <v>127640</v>
      </c>
      <c r="D16" s="2"/>
      <c r="E16" s="2"/>
      <c r="F16" s="2"/>
      <c r="G16" s="2"/>
      <c r="H16" s="2"/>
      <c r="I16" s="2"/>
      <c r="J16" s="2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</sheetData>
  <mergeCells count="10">
    <mergeCell ref="A14:B14"/>
    <mergeCell ref="A15:B15"/>
    <mergeCell ref="A16:B16"/>
    <mergeCell ref="A2:E2"/>
    <mergeCell ref="A5:C5"/>
    <mergeCell ref="A6:A7"/>
    <mergeCell ref="B6:B7"/>
    <mergeCell ref="C6:C7"/>
    <mergeCell ref="K6:K7"/>
    <mergeCell ref="L6:L7"/>
  </mergeCells>
  <hyperlinks>
    <hyperlink r:id="rId1" ref="F2"/>
    <hyperlink r:id="rId2" ref="A5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/>
    </row>
    <row r="30">
      <c r="E30" s="5"/>
    </row>
    <row r="31">
      <c r="E31" s="5"/>
    </row>
  </sheetData>
  <drawing r:id="rId1"/>
</worksheet>
</file>